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3\"/>
    </mc:Choice>
  </mc:AlternateContent>
  <bookViews>
    <workbookView xWindow="0" yWindow="0" windowWidth="28800" windowHeight="12437" activeTab="1"/>
  </bookViews>
  <sheets>
    <sheet name="13-4 Skjema" sheetId="3" r:id="rId1"/>
    <sheet name="13-4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Q8" i="1"/>
  <c r="P8" i="1"/>
  <c r="R7" i="1"/>
  <c r="Q7" i="1"/>
  <c r="P7" i="1"/>
  <c r="R6" i="1"/>
  <c r="Q6" i="1"/>
  <c r="P6" i="1"/>
  <c r="Q9" i="1" l="1"/>
  <c r="R9" i="1"/>
  <c r="P9" i="1"/>
  <c r="Q10" i="1" l="1"/>
  <c r="D6" i="1" s="1"/>
  <c r="E6" i="1" s="1"/>
  <c r="R10" i="1" l="1"/>
  <c r="S10" i="1" s="1"/>
  <c r="F6" i="1" s="1"/>
  <c r="F7" i="1" s="1"/>
  <c r="G7" i="1" s="1"/>
  <c r="H7" i="1" s="1"/>
  <c r="G6" i="1" l="1"/>
  <c r="I6" i="1" s="1"/>
</calcChain>
</file>

<file path=xl/sharedStrings.xml><?xml version="1.0" encoding="utf-8"?>
<sst xmlns="http://schemas.openxmlformats.org/spreadsheetml/2006/main" count="60" uniqueCount="29">
  <si>
    <t>Antall aksjer</t>
  </si>
  <si>
    <t>Kurs kjøp</t>
  </si>
  <si>
    <t>Kurs IB</t>
  </si>
  <si>
    <t>Kurs 31.12.</t>
  </si>
  <si>
    <t>Anskaff.kost</t>
  </si>
  <si>
    <t>Verdi balansen</t>
  </si>
  <si>
    <t>Verdi 31.12</t>
  </si>
  <si>
    <t>Verdiendring</t>
  </si>
  <si>
    <t>A</t>
  </si>
  <si>
    <t>B</t>
  </si>
  <si>
    <t>C</t>
  </si>
  <si>
    <t>Sum</t>
  </si>
  <si>
    <t>Balanse</t>
  </si>
  <si>
    <t>Resultat</t>
  </si>
  <si>
    <t xml:space="preserve">Konto </t>
  </si>
  <si>
    <t>nr.</t>
  </si>
  <si>
    <t>IB</t>
  </si>
  <si>
    <t>balanse</t>
  </si>
  <si>
    <t>Aksjer porteføljeprins.</t>
  </si>
  <si>
    <t>Kursøkning aksjer</t>
  </si>
  <si>
    <t>Kursnedgang aksjer</t>
  </si>
  <si>
    <t>Kontonavn</t>
  </si>
  <si>
    <t>End. saldo-</t>
  </si>
  <si>
    <t>Forel. saldo-</t>
  </si>
  <si>
    <t>Oppgjørs-</t>
  </si>
  <si>
    <t>postering</t>
  </si>
  <si>
    <t>Selskap</t>
  </si>
  <si>
    <t>Oppgave 13-4 Løsning</t>
  </si>
  <si>
    <t>Oppgave 13-4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</si>
</sst>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0"/>
      <name val="Trebuchet MS"/>
      <family val="2"/>
    </font>
    <font>
      <sz val="10"/>
      <name val="Arial"/>
      <family val="2"/>
    </font>
    <font>
      <sz val="10"/>
      <color theme="1"/>
      <name val="Trebuchet MS"/>
      <family val="2"/>
    </font>
    <font>
      <b/>
      <u/>
      <sz val="10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 applyFont="1"/>
    <xf numFmtId="0" fontId="1" fillId="0" borderId="0" xfId="2" applyFont="1"/>
    <xf numFmtId="164" fontId="1" fillId="0" borderId="0" xfId="2" applyNumberFormat="1" applyFont="1" applyBorder="1"/>
    <xf numFmtId="0" fontId="3" fillId="0" borderId="0" xfId="0" applyFont="1"/>
    <xf numFmtId="164" fontId="1" fillId="0" borderId="1" xfId="3" applyNumberFormat="1" applyFont="1" applyBorder="1"/>
    <xf numFmtId="164" fontId="1" fillId="0" borderId="0" xfId="3" applyNumberFormat="1" applyFont="1"/>
    <xf numFmtId="0" fontId="1" fillId="0" borderId="0" xfId="2" applyFont="1" applyFill="1" applyAlignment="1">
      <alignment horizontal="left"/>
    </xf>
    <xf numFmtId="0" fontId="1" fillId="0" borderId="0" xfId="2" applyFont="1" applyFill="1"/>
    <xf numFmtId="0" fontId="1" fillId="0" borderId="0" xfId="1" applyFont="1" applyFill="1"/>
    <xf numFmtId="164" fontId="1" fillId="0" borderId="1" xfId="2" applyNumberFormat="1" applyFont="1" applyBorder="1"/>
    <xf numFmtId="0" fontId="1" fillId="0" borderId="0" xfId="2" applyFont="1" applyAlignment="1">
      <alignment horizontal="left"/>
    </xf>
    <xf numFmtId="164" fontId="1" fillId="0" borderId="2" xfId="2" applyNumberFormat="1" applyFont="1" applyBorder="1"/>
    <xf numFmtId="164" fontId="1" fillId="0" borderId="0" xfId="1" applyNumberFormat="1" applyFont="1"/>
    <xf numFmtId="3" fontId="1" fillId="0" borderId="2" xfId="2" applyNumberFormat="1" applyFont="1" applyBorder="1"/>
    <xf numFmtId="3" fontId="1" fillId="0" borderId="1" xfId="2" applyNumberFormat="1" applyFont="1" applyBorder="1"/>
    <xf numFmtId="3" fontId="1" fillId="0" borderId="2" xfId="2" applyNumberFormat="1" applyFont="1" applyBorder="1" applyAlignment="1">
      <alignment horizontal="right"/>
    </xf>
    <xf numFmtId="3" fontId="1" fillId="0" borderId="4" xfId="2" applyNumberFormat="1" applyFont="1" applyBorder="1"/>
    <xf numFmtId="3" fontId="1" fillId="0" borderId="5" xfId="2" applyNumberFormat="1" applyFont="1" applyBorder="1"/>
    <xf numFmtId="3" fontId="1" fillId="0" borderId="4" xfId="2" applyNumberFormat="1" applyFont="1" applyBorder="1" applyAlignment="1">
      <alignment horizontal="right"/>
    </xf>
    <xf numFmtId="3" fontId="1" fillId="0" borderId="2" xfId="1" applyNumberFormat="1" applyFont="1" applyBorder="1"/>
    <xf numFmtId="3" fontId="1" fillId="0" borderId="1" xfId="1" applyNumberFormat="1" applyFont="1" applyBorder="1"/>
    <xf numFmtId="0" fontId="1" fillId="2" borderId="0" xfId="2" applyFont="1" applyFill="1" applyAlignment="1">
      <alignment horizontal="left"/>
    </xf>
    <xf numFmtId="0" fontId="1" fillId="2" borderId="0" xfId="1" applyFont="1" applyFill="1"/>
    <xf numFmtId="164" fontId="1" fillId="2" borderId="0" xfId="3" applyNumberFormat="1" applyFont="1" applyFill="1"/>
    <xf numFmtId="0" fontId="1" fillId="2" borderId="0" xfId="2" applyFont="1" applyFill="1"/>
    <xf numFmtId="3" fontId="1" fillId="3" borderId="4" xfId="2" applyNumberFormat="1" applyFont="1" applyFill="1" applyBorder="1" applyAlignment="1">
      <alignment horizontal="center"/>
    </xf>
    <xf numFmtId="3" fontId="1" fillId="3" borderId="5" xfId="2" applyNumberFormat="1" applyFont="1" applyFill="1" applyBorder="1" applyAlignment="1">
      <alignment horizontal="center"/>
    </xf>
    <xf numFmtId="3" fontId="1" fillId="3" borderId="3" xfId="2" applyNumberFormat="1" applyFont="1" applyFill="1" applyBorder="1" applyAlignment="1">
      <alignment horizontal="center"/>
    </xf>
    <xf numFmtId="3" fontId="1" fillId="3" borderId="6" xfId="2" applyNumberFormat="1" applyFont="1" applyFill="1" applyBorder="1" applyAlignment="1">
      <alignment horizontal="center"/>
    </xf>
    <xf numFmtId="1" fontId="1" fillId="2" borderId="2" xfId="2" applyNumberFormat="1" applyFont="1" applyFill="1" applyBorder="1"/>
    <xf numFmtId="3" fontId="1" fillId="2" borderId="1" xfId="2" applyNumberFormat="1" applyFont="1" applyFill="1" applyBorder="1"/>
    <xf numFmtId="1" fontId="1" fillId="2" borderId="4" xfId="2" applyNumberFormat="1" applyFont="1" applyFill="1" applyBorder="1"/>
    <xf numFmtId="3" fontId="1" fillId="2" borderId="5" xfId="2" applyNumberFormat="1" applyFont="1" applyFill="1" applyBorder="1"/>
    <xf numFmtId="0" fontId="1" fillId="2" borderId="2" xfId="1" applyFont="1" applyFill="1" applyBorder="1"/>
    <xf numFmtId="0" fontId="1" fillId="2" borderId="1" xfId="1" applyFont="1" applyFill="1" applyBorder="1"/>
    <xf numFmtId="0" fontId="1" fillId="3" borderId="1" xfId="2" applyFont="1" applyFill="1" applyBorder="1"/>
    <xf numFmtId="164" fontId="1" fillId="3" borderId="1" xfId="3" applyNumberFormat="1" applyFont="1" applyFill="1" applyBorder="1"/>
    <xf numFmtId="0" fontId="1" fillId="3" borderId="1" xfId="1" applyFont="1" applyFill="1" applyBorder="1" applyAlignment="1">
      <alignment horizontal="right"/>
    </xf>
    <xf numFmtId="0" fontId="1" fillId="3" borderId="1" xfId="1" applyFont="1" applyFill="1" applyBorder="1"/>
    <xf numFmtId="0" fontId="4" fillId="0" borderId="0" xfId="0" applyFont="1"/>
  </cellXfs>
  <cellStyles count="4">
    <cellStyle name="Normal" xfId="0" builtinId="0"/>
    <cellStyle name="Normal_Bok3" xfId="1"/>
    <cellStyle name="Normal_Spørsmål Finansregnskap 2000" xfId="2"/>
    <cellStyle name="Tusenskille_Spørsmål Finansregnskap 200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9"/>
  <sheetViews>
    <sheetView showGridLines="0" workbookViewId="0">
      <selection activeCell="K4" sqref="K4:O7"/>
    </sheetView>
  </sheetViews>
  <sheetFormatPr defaultColWidth="9.15234375" defaultRowHeight="12.9" x14ac:dyDescent="0.35"/>
  <cols>
    <col min="1" max="1" width="5.3046875" style="4" customWidth="1"/>
    <col min="2" max="2" width="6" style="4" customWidth="1"/>
    <col min="3" max="3" width="21.15234375" style="4" customWidth="1"/>
    <col min="4" max="4" width="10.53515625" style="4" customWidth="1"/>
    <col min="5" max="5" width="11.3046875" style="4" customWidth="1"/>
    <col min="6" max="7" width="12" style="4" customWidth="1"/>
    <col min="8" max="8" width="9.15234375" style="4"/>
    <col min="9" max="9" width="11" style="4" customWidth="1"/>
    <col min="10" max="10" width="7.15234375" style="4" customWidth="1"/>
    <col min="11" max="11" width="8" style="4" customWidth="1"/>
    <col min="12" max="12" width="11" style="4" customWidth="1"/>
    <col min="13" max="14" width="9.15234375" style="4"/>
    <col min="15" max="15" width="11.15234375" style="4" customWidth="1"/>
    <col min="16" max="16" width="11.53515625" style="4" customWidth="1"/>
    <col min="17" max="17" width="13.84375" style="4" customWidth="1"/>
    <col min="18" max="18" width="10.69140625" style="4" customWidth="1"/>
    <col min="19" max="19" width="12.3828125" style="4" customWidth="1"/>
    <col min="20" max="16384" width="9.15234375" style="4"/>
  </cols>
  <sheetData>
    <row r="2" spans="2:19" x14ac:dyDescent="0.35">
      <c r="B2" s="40" t="s">
        <v>28</v>
      </c>
    </row>
    <row r="4" spans="2:19" x14ac:dyDescent="0.35">
      <c r="B4" s="26" t="s">
        <v>14</v>
      </c>
      <c r="C4" s="27" t="s">
        <v>21</v>
      </c>
      <c r="D4" s="26"/>
      <c r="E4" s="26" t="s">
        <v>23</v>
      </c>
      <c r="F4" s="26" t="s">
        <v>24</v>
      </c>
      <c r="G4" s="26" t="s">
        <v>22</v>
      </c>
      <c r="H4" s="27" t="s">
        <v>13</v>
      </c>
      <c r="I4" s="26" t="s">
        <v>12</v>
      </c>
      <c r="K4" s="36" t="s">
        <v>26</v>
      </c>
      <c r="L4" s="37" t="s">
        <v>0</v>
      </c>
      <c r="M4" s="37" t="s">
        <v>1</v>
      </c>
      <c r="N4" s="38" t="s">
        <v>2</v>
      </c>
      <c r="O4" s="37" t="s">
        <v>3</v>
      </c>
      <c r="P4" s="37" t="s">
        <v>4</v>
      </c>
      <c r="Q4" s="37" t="s">
        <v>5</v>
      </c>
      <c r="R4" s="37" t="s">
        <v>6</v>
      </c>
      <c r="S4" s="39" t="s">
        <v>7</v>
      </c>
    </row>
    <row r="5" spans="2:19" x14ac:dyDescent="0.35">
      <c r="B5" s="28" t="s">
        <v>15</v>
      </c>
      <c r="C5" s="29"/>
      <c r="D5" s="28" t="s">
        <v>16</v>
      </c>
      <c r="E5" s="28" t="s">
        <v>17</v>
      </c>
      <c r="F5" s="28" t="s">
        <v>25</v>
      </c>
      <c r="G5" s="28" t="s">
        <v>17</v>
      </c>
      <c r="H5" s="29"/>
      <c r="I5" s="28"/>
      <c r="K5" s="22" t="s">
        <v>8</v>
      </c>
      <c r="L5" s="23">
        <v>1000</v>
      </c>
      <c r="M5" s="23">
        <v>80</v>
      </c>
      <c r="N5" s="23">
        <v>110</v>
      </c>
      <c r="O5" s="24">
        <v>90</v>
      </c>
      <c r="P5" s="6"/>
      <c r="Q5" s="6"/>
      <c r="R5" s="6"/>
      <c r="S5" s="1"/>
    </row>
    <row r="6" spans="2:19" x14ac:dyDescent="0.35">
      <c r="B6" s="30">
        <v>1812</v>
      </c>
      <c r="C6" s="31" t="s">
        <v>18</v>
      </c>
      <c r="D6" s="14"/>
      <c r="E6" s="16"/>
      <c r="F6" s="15"/>
      <c r="G6" s="16"/>
      <c r="H6" s="15"/>
      <c r="I6" s="14"/>
      <c r="K6" s="22" t="s">
        <v>9</v>
      </c>
      <c r="L6" s="25">
        <v>2000</v>
      </c>
      <c r="M6" s="25">
        <v>120</v>
      </c>
      <c r="N6" s="23">
        <v>100</v>
      </c>
      <c r="O6" s="25">
        <v>130</v>
      </c>
      <c r="P6" s="6"/>
      <c r="Q6" s="6"/>
      <c r="R6" s="6"/>
      <c r="S6" s="1"/>
    </row>
    <row r="7" spans="2:19" x14ac:dyDescent="0.35">
      <c r="B7" s="30">
        <v>8080</v>
      </c>
      <c r="C7" s="31" t="s">
        <v>19</v>
      </c>
      <c r="D7" s="14"/>
      <c r="E7" s="14"/>
      <c r="F7" s="15"/>
      <c r="G7" s="16"/>
      <c r="H7" s="15"/>
      <c r="I7" s="14"/>
      <c r="K7" s="22" t="s">
        <v>10</v>
      </c>
      <c r="L7" s="25">
        <v>1500</v>
      </c>
      <c r="M7" s="25">
        <v>150</v>
      </c>
      <c r="N7" s="23">
        <v>140</v>
      </c>
      <c r="O7" s="25">
        <v>160</v>
      </c>
      <c r="P7" s="6"/>
      <c r="Q7" s="6"/>
      <c r="R7" s="6"/>
      <c r="S7" s="1"/>
    </row>
    <row r="8" spans="2:19" x14ac:dyDescent="0.35">
      <c r="B8" s="32">
        <v>8180</v>
      </c>
      <c r="C8" s="33" t="s">
        <v>20</v>
      </c>
      <c r="D8" s="17"/>
      <c r="E8" s="17"/>
      <c r="F8" s="18"/>
      <c r="G8" s="19"/>
      <c r="H8" s="18"/>
      <c r="I8" s="17"/>
      <c r="K8" s="7" t="s">
        <v>11</v>
      </c>
      <c r="L8" s="8"/>
      <c r="M8" s="8"/>
      <c r="N8" s="9"/>
      <c r="O8" s="8"/>
      <c r="P8" s="5"/>
      <c r="Q8" s="10"/>
      <c r="R8" s="14"/>
      <c r="S8" s="1"/>
    </row>
    <row r="9" spans="2:19" x14ac:dyDescent="0.35">
      <c r="B9" s="34"/>
      <c r="C9" s="35" t="s">
        <v>11</v>
      </c>
      <c r="D9" s="20"/>
      <c r="E9" s="20"/>
      <c r="F9" s="21"/>
      <c r="G9" s="20"/>
      <c r="H9" s="21"/>
      <c r="I9" s="20"/>
      <c r="K9" s="11"/>
      <c r="L9" s="2"/>
      <c r="M9" s="2"/>
      <c r="N9" s="2"/>
      <c r="O9" s="2"/>
      <c r="P9" s="3"/>
      <c r="Q9" s="12"/>
      <c r="R9" s="14"/>
      <c r="S9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0"/>
  <sheetViews>
    <sheetView showGridLines="0" tabSelected="1" workbookViewId="0">
      <selection activeCell="F30" sqref="F30"/>
    </sheetView>
  </sheetViews>
  <sheetFormatPr defaultColWidth="9.15234375" defaultRowHeight="12.9" x14ac:dyDescent="0.35"/>
  <cols>
    <col min="1" max="1" width="5.3046875" style="4" customWidth="1"/>
    <col min="2" max="2" width="6" style="4" customWidth="1"/>
    <col min="3" max="3" width="21.15234375" style="4" customWidth="1"/>
    <col min="4" max="4" width="10.53515625" style="4" customWidth="1"/>
    <col min="5" max="5" width="11.3046875" style="4" customWidth="1"/>
    <col min="6" max="7" width="12" style="4" customWidth="1"/>
    <col min="8" max="8" width="9.15234375" style="4"/>
    <col min="9" max="9" width="11" style="4" customWidth="1"/>
    <col min="10" max="10" width="7.15234375" style="4" customWidth="1"/>
    <col min="11" max="11" width="11.53515625" style="4" customWidth="1"/>
    <col min="12" max="12" width="11" style="4" customWidth="1"/>
    <col min="13" max="14" width="9.15234375" style="4"/>
    <col min="15" max="15" width="11.15234375" style="4" customWidth="1"/>
    <col min="16" max="16" width="11.53515625" style="4" customWidth="1"/>
    <col min="17" max="17" width="13.84375" style="4" customWidth="1"/>
    <col min="18" max="18" width="10.69140625" style="4" customWidth="1"/>
    <col min="19" max="19" width="12.3828125" style="4" customWidth="1"/>
    <col min="20" max="16384" width="9.15234375" style="4"/>
  </cols>
  <sheetData>
    <row r="2" spans="2:19" x14ac:dyDescent="0.35">
      <c r="B2" s="40" t="s">
        <v>27</v>
      </c>
    </row>
    <row r="4" spans="2:19" x14ac:dyDescent="0.35">
      <c r="B4" s="26" t="s">
        <v>14</v>
      </c>
      <c r="C4" s="27" t="s">
        <v>21</v>
      </c>
      <c r="D4" s="26"/>
      <c r="E4" s="26" t="s">
        <v>23</v>
      </c>
      <c r="F4" s="26" t="s">
        <v>24</v>
      </c>
      <c r="G4" s="26" t="s">
        <v>22</v>
      </c>
      <c r="H4" s="27" t="s">
        <v>13</v>
      </c>
      <c r="I4" s="26" t="s">
        <v>12</v>
      </c>
    </row>
    <row r="5" spans="2:19" x14ac:dyDescent="0.35">
      <c r="B5" s="28" t="s">
        <v>15</v>
      </c>
      <c r="C5" s="29"/>
      <c r="D5" s="28" t="s">
        <v>16</v>
      </c>
      <c r="E5" s="28" t="s">
        <v>17</v>
      </c>
      <c r="F5" s="28" t="s">
        <v>25</v>
      </c>
      <c r="G5" s="28" t="s">
        <v>17</v>
      </c>
      <c r="H5" s="29"/>
      <c r="I5" s="28"/>
      <c r="K5" s="36" t="s">
        <v>26</v>
      </c>
      <c r="L5" s="37" t="s">
        <v>0</v>
      </c>
      <c r="M5" s="37" t="s">
        <v>1</v>
      </c>
      <c r="N5" s="38" t="s">
        <v>2</v>
      </c>
      <c r="O5" s="37" t="s">
        <v>3</v>
      </c>
      <c r="P5" s="37" t="s">
        <v>4</v>
      </c>
      <c r="Q5" s="37" t="s">
        <v>5</v>
      </c>
      <c r="R5" s="37" t="s">
        <v>6</v>
      </c>
      <c r="S5" s="39" t="s">
        <v>7</v>
      </c>
    </row>
    <row r="6" spans="2:19" ht="15" customHeight="1" x14ac:dyDescent="0.35">
      <c r="B6" s="30">
        <v>1812</v>
      </c>
      <c r="C6" s="31" t="s">
        <v>18</v>
      </c>
      <c r="D6" s="14">
        <f>+Q10</f>
        <v>520000</v>
      </c>
      <c r="E6" s="16">
        <f>+D6</f>
        <v>520000</v>
      </c>
      <c r="F6" s="15">
        <f>+S10</f>
        <v>25000</v>
      </c>
      <c r="G6" s="16">
        <f>SUM(E6:F6)</f>
        <v>545000</v>
      </c>
      <c r="H6" s="15"/>
      <c r="I6" s="14">
        <f>+G6</f>
        <v>545000</v>
      </c>
      <c r="K6" s="22" t="s">
        <v>8</v>
      </c>
      <c r="L6" s="23">
        <v>1000</v>
      </c>
      <c r="M6" s="23">
        <v>80</v>
      </c>
      <c r="N6" s="23">
        <v>110</v>
      </c>
      <c r="O6" s="24">
        <v>90</v>
      </c>
      <c r="P6" s="6">
        <f t="shared" ref="P6:R8" si="0">+$L6*M6</f>
        <v>80000</v>
      </c>
      <c r="Q6" s="6">
        <f t="shared" si="0"/>
        <v>110000</v>
      </c>
      <c r="R6" s="6">
        <f t="shared" si="0"/>
        <v>90000</v>
      </c>
      <c r="S6" s="1"/>
    </row>
    <row r="7" spans="2:19" ht="15" customHeight="1" x14ac:dyDescent="0.35">
      <c r="B7" s="30">
        <v>8080</v>
      </c>
      <c r="C7" s="31" t="s">
        <v>19</v>
      </c>
      <c r="D7" s="14"/>
      <c r="E7" s="14"/>
      <c r="F7" s="15">
        <f>-F6</f>
        <v>-25000</v>
      </c>
      <c r="G7" s="16">
        <f>SUM(E7:F7)</f>
        <v>-25000</v>
      </c>
      <c r="H7" s="15">
        <f>+G7</f>
        <v>-25000</v>
      </c>
      <c r="I7" s="14"/>
      <c r="K7" s="22" t="s">
        <v>9</v>
      </c>
      <c r="L7" s="25">
        <v>2000</v>
      </c>
      <c r="M7" s="25">
        <v>120</v>
      </c>
      <c r="N7" s="23">
        <v>100</v>
      </c>
      <c r="O7" s="25">
        <v>130</v>
      </c>
      <c r="P7" s="6">
        <f t="shared" si="0"/>
        <v>240000</v>
      </c>
      <c r="Q7" s="6">
        <f t="shared" si="0"/>
        <v>200000</v>
      </c>
      <c r="R7" s="6">
        <f t="shared" si="0"/>
        <v>260000</v>
      </c>
      <c r="S7" s="1"/>
    </row>
    <row r="8" spans="2:19" ht="15" customHeight="1" x14ac:dyDescent="0.35">
      <c r="B8" s="32">
        <v>8180</v>
      </c>
      <c r="C8" s="33" t="s">
        <v>20</v>
      </c>
      <c r="D8" s="17"/>
      <c r="E8" s="17"/>
      <c r="F8" s="18"/>
      <c r="G8" s="19"/>
      <c r="H8" s="18"/>
      <c r="I8" s="17"/>
      <c r="K8" s="22" t="s">
        <v>10</v>
      </c>
      <c r="L8" s="25">
        <v>1500</v>
      </c>
      <c r="M8" s="25">
        <v>150</v>
      </c>
      <c r="N8" s="23">
        <v>140</v>
      </c>
      <c r="O8" s="25">
        <v>160</v>
      </c>
      <c r="P8" s="6">
        <f t="shared" si="0"/>
        <v>225000</v>
      </c>
      <c r="Q8" s="6">
        <f t="shared" si="0"/>
        <v>210000</v>
      </c>
      <c r="R8" s="6">
        <f t="shared" si="0"/>
        <v>240000</v>
      </c>
      <c r="S8" s="1"/>
    </row>
    <row r="9" spans="2:19" ht="15" customHeight="1" x14ac:dyDescent="0.35">
      <c r="B9" s="34"/>
      <c r="C9" s="35" t="s">
        <v>11</v>
      </c>
      <c r="D9" s="20"/>
      <c r="E9" s="20"/>
      <c r="F9" s="21"/>
      <c r="G9" s="20"/>
      <c r="H9" s="21"/>
      <c r="I9" s="20"/>
      <c r="K9" s="7" t="s">
        <v>11</v>
      </c>
      <c r="L9" s="8"/>
      <c r="M9" s="8"/>
      <c r="N9" s="9"/>
      <c r="O9" s="8"/>
      <c r="P9" s="5">
        <f>SUM(P6:P8)</f>
        <v>545000</v>
      </c>
      <c r="Q9" s="10">
        <f>SUM(Q6:Q8)</f>
        <v>520000</v>
      </c>
      <c r="R9" s="14">
        <f>SUM(R6:R8)</f>
        <v>590000</v>
      </c>
      <c r="S9" s="1"/>
    </row>
    <row r="10" spans="2:19" ht="15" customHeight="1" x14ac:dyDescent="0.35">
      <c r="K10" s="11"/>
      <c r="L10" s="2"/>
      <c r="M10" s="2"/>
      <c r="N10" s="2"/>
      <c r="O10" s="2"/>
      <c r="P10" s="3"/>
      <c r="Q10" s="12">
        <f>MIN(P9,Q9)</f>
        <v>520000</v>
      </c>
      <c r="R10" s="14">
        <f>IF(R9&lt;Q10,R9,IF(R9&gt;Q10,MIN(P9,R9),0))</f>
        <v>545000</v>
      </c>
      <c r="S10" s="13">
        <f>+R10-Q10</f>
        <v>25000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13-4 Skjema</vt:lpstr>
      <vt:lpstr>13-4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2016-01-31T17:18:45Z</dcterms:created>
  <dcterms:modified xsi:type="dcterms:W3CDTF">2017-10-08T07:46:24Z</dcterms:modified>
</cp:coreProperties>
</file>